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<sst xmlns="http://schemas.openxmlformats.org/spreadsheetml/2006/main" count="124" uniqueCount="53">
  <si>
    <t/>
  </si>
  <si>
    <t>NRLN Report  - NH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</si>
  <si>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</si>
  <si>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NH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</si>
  <si>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</si>
  <si>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</si>
  <si>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</si>
  <si>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</si>
  <si>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</si>
  <si>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NH Sen. Ayotte</t>
  </si>
  <si>
    <t>NH Sen. Shaheen</t>
  </si>
  <si>
    <t>S.2087: A bill to protect the Medicare program under title XVIII of the Social Security Act with respect to reconciliation involving changes to the Medicare program.</t>
  </si>
  <si>
    <t>Support</t>
  </si>
  <si>
    <t>No</t>
  </si>
  <si>
    <t>Yes</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</si>
  <si>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</si>
  <si>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</si>
  <si>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</si>
  <si>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</si>
  <si>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</si>
  <si>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</si>
  <si>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</si>
  <si>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</si>
  <si>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</si>
  <si>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</si>
  <si>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</si>
  <si>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</si>
  <si>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H.R. 5021: (Highway and Transportation Funding Act of 2014 )</t>
  </si>
  <si>
    <t xml:space="preserve">H.R. 5021: H.R. 5021: (Highway and Transportation Funding Act of 2014 ) </t>
  </si>
  <si>
    <t>Supported</t>
  </si>
  <si>
    <t>House Bills for the 113th Congress (2013 - 2014) -- Supported by the NRLN (Jan 2015)</t>
  </si>
  <si>
    <t>NH 01 Rep. Shea-Porter</t>
  </si>
  <si>
    <t>NH 02 Rep. Kuster</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</si>
  <si>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</si>
  <si>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</si>
  <si>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</si>
  <si>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</si>
  <si>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</si>
  <si>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</si>
  <si>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</si>
  <si>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</si>
  <si>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</si>
  <si>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</si>
  <si>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</si>
  <si>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</si>
  <si>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</si>
  <si>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</si>
  <si>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</si>
  <si>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</si>
  <si>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</si>
  <si>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</si>
  <si>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Nay</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</si>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</sst>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1" t="s">
        <v>14</v>
      </c>
    </row>
    <row r="8" spans="1:4" ht="12.75">
      <c r="A8" s="33">
        <f>HYPERLINK("http://www.congressweb.com/nrln/bills/detail/id/16698","S.1935: A bill to amend title XVIII of the Social Security Act to restore access to diabetic testing supplies for Medicare beneficiaries. ")</f>
        <v>0</v>
      </c>
      <c r="B8" s="34" t="s">
        <v>12</v>
      </c>
      <c r="C8" s="35" t="s">
        <v>13</v>
      </c>
      <c r="D8" s="36" t="s">
        <v>13</v>
      </c>
    </row>
    <row r="9" spans="1:4" ht="12.75">
      <c r="A9" s="38">
        <f>HYPERLINK("http://www.congressweb.com/nrln/bills/detail/id/15503","S.1332: Home Health Care Planning Improvement Act of 2013")</f>
        <v>0</v>
      </c>
      <c r="B9" s="39" t="s">
        <v>12</v>
      </c>
      <c r="C9" s="40" t="s">
        <v>13</v>
      </c>
      <c r="D9" s="42" t="s">
        <v>14</v>
      </c>
    </row>
    <row r="10" spans="1:4" ht="12.75">
      <c r="A10" s="44">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5" t="s">
        <v>12</v>
      </c>
      <c r="C10" s="46" t="s">
        <v>13</v>
      </c>
      <c r="D10" s="47" t="s">
        <v>13</v>
      </c>
    </row>
    <row r="11" spans="1:4" ht="12.75">
      <c r="A11" s="49">
        <f>HYPERLINK("http://www.congressweb.com/nrln/bills/detail/id/15541","S.569: Improving Access to Medicare Coverage Act of 2013")</f>
        <v>0</v>
      </c>
      <c r="B11" s="50" t="s">
        <v>12</v>
      </c>
      <c r="C11" s="51" t="s">
        <v>13</v>
      </c>
      <c r="D11" s="53" t="s">
        <v>14</v>
      </c>
    </row>
    <row r="12" spans="1:4" ht="12.75">
      <c r="A12" s="55">
        <f>HYPERLINK("http://www.congressweb.com/nrln/bills/detail/id/15496","S.367: Medicare Access to Rehabilitation Services Act of 2013")</f>
        <v>0</v>
      </c>
      <c r="B12" s="56" t="s">
        <v>12</v>
      </c>
      <c r="C12" s="59" t="s">
        <v>14</v>
      </c>
      <c r="D12" s="60" t="s">
        <v>14</v>
      </c>
    </row>
    <row r="13" spans="1:4" ht="12.75">
      <c r="A13" s="62">
        <f>HYPERLINK("http://www.congressweb.com/nrln/bills/detail/id/14924","S.214: Preserve Access to Affordable Generics -(Banning Pay for Delay)")</f>
        <v>0</v>
      </c>
      <c r="B13" s="63" t="s">
        <v>12</v>
      </c>
      <c r="C13" s="64" t="s">
        <v>13</v>
      </c>
      <c r="D13" s="65" t="s">
        <v>13</v>
      </c>
    </row>
    <row r="14" spans="1:4" ht="12.75">
      <c r="A14" s="67">
        <f>HYPERLINK("http://www.congressweb.com/nrln/bills/detail/id/14168","S.117: Medicare Prescription Drug Price Negotiation Act of 2013")</f>
        <v>0</v>
      </c>
      <c r="B14" s="68" t="s">
        <v>12</v>
      </c>
      <c r="C14" s="69" t="s">
        <v>13</v>
      </c>
      <c r="D14" s="71" t="s">
        <v>14</v>
      </c>
    </row>
    <row r="15" spans="1:4" ht="12.75">
      <c r="A15" s="72" t="s">
        <v>22</v>
      </c>
      <c r="B15" s="76" t="s">
        <v>23</v>
      </c>
      <c r="C15" s="74" t="s">
        <v>0</v>
      </c>
      <c r="D15" s="75" t="s">
        <v>6</v>
      </c>
    </row>
    <row r="16" spans="1:4" ht="12.75">
      <c r="A16" s="78">
        <f>HYPERLINK("http://www.congressweb.com/nrln/votes/detail/id/4346","H.R. 83: H.R.83 - Consolidated and Further Continuing Appropriations Act")</f>
        <v>0</v>
      </c>
      <c r="B16" s="79" t="s">
        <v>25</v>
      </c>
      <c r="C16" s="82" t="s">
        <v>26</v>
      </c>
      <c r="D16" s="83" t="s">
        <v>26</v>
      </c>
    </row>
    <row r="17" spans="1:4" ht="12.75">
      <c r="A17" s="85">
        <f>HYPERLINK("http://www.congressweb.com/nrln/votes/detail/id/4223","H.R. 5021: (Highway and Transportation Funding Act of 2014 )")</f>
        <v>0</v>
      </c>
      <c r="B17" s="86" t="s">
        <v>25</v>
      </c>
      <c r="C17" s="89" t="s">
        <v>26</v>
      </c>
      <c r="D17" s="90" t="s">
        <v>26</v>
      </c>
    </row>
    <row r="18" spans="1:4" ht="12.75">
      <c r="A18" s="92">
        <f>HYPERLINK("http://www.congressweb.com/nrln/votes/detail/id/4230","H.R. 5021: H.R. 5021: (Highway and Transportation Funding Act of 2014 ) ")</f>
        <v>0</v>
      </c>
      <c r="B18" s="93" t="s">
        <v>29</v>
      </c>
      <c r="C18" s="96" t="s">
        <v>26</v>
      </c>
      <c r="D18" s="97" t="s">
        <v>26</v>
      </c>
    </row>
    <row r="19" ht="12.75"/>
    <row r="20" spans="1:4" ht="30" customHeight="1">
      <c r="A20" s="100" t="s">
        <v>4</v>
      </c>
      <c r="B20" s="101" t="s">
        <v>5</v>
      </c>
      <c r="C20" s="102" t="s">
        <v>6</v>
      </c>
      <c r="D20" s="103" t="s">
        <v>6</v>
      </c>
    </row>
    <row r="21" spans="1:4" ht="12.75">
      <c r="A21" s="104" t="s">
        <v>30</v>
      </c>
      <c r="B21" s="105" t="s">
        <v>8</v>
      </c>
      <c r="C21" s="106" t="s">
        <v>31</v>
      </c>
      <c r="D21" s="107" t="s">
        <v>32</v>
      </c>
    </row>
    <row r="22" spans="1:4" ht="12.75">
      <c r="A22" s="109">
        <f>HYPERLINK("http://www.congressweb.com/nrln/bills/detail/id/16091","H.R.4015: SGR Repeal and Medicare Provider Payment Modernization Act of 2014")</f>
        <v>0</v>
      </c>
      <c r="B22" s="110" t="s">
        <v>34</v>
      </c>
      <c r="C22" s="111" t="s">
        <v>13</v>
      </c>
      <c r="D22" s="112" t="s">
        <v>13</v>
      </c>
    </row>
    <row r="23" spans="1:4" ht="12.75">
      <c r="A23" s="114">
        <f>HYPERLINK("http://www.congressweb.com/nrln/bills/detail/id/16037","H.R.3894: To amend the Internal Revenue Code of 1986 to repeal the inclusion in gross income of Social Security benefits.")</f>
        <v>0</v>
      </c>
      <c r="B23" s="115" t="s">
        <v>12</v>
      </c>
      <c r="C23" s="116" t="s">
        <v>13</v>
      </c>
      <c r="D23" s="117" t="s">
        <v>13</v>
      </c>
    </row>
    <row r="24" spans="1:4" ht="12.75">
      <c r="A24" s="119">
        <f>HYPERLINK("http://www.congressweb.com/nrln/bills/detail/id/15794","H.R.3715: Personal Drug Importation Fairness Act of 2013")</f>
        <v>0</v>
      </c>
      <c r="B24" s="120" t="s">
        <v>12</v>
      </c>
      <c r="C24" s="121" t="s">
        <v>13</v>
      </c>
      <c r="D24" s="122" t="s">
        <v>13</v>
      </c>
    </row>
    <row r="25" spans="1:4" ht="12.75">
      <c r="A25" s="124">
        <f>HYPERLINK("http://www.congressweb.com/nrln/bills/detail/id/16835","H.R.3531: Creating Access to Rehabilitation for Every Senior (CARES) Act. ")</f>
        <v>0</v>
      </c>
      <c r="B25" s="125" t="s">
        <v>12</v>
      </c>
      <c r="C25" s="128" t="s">
        <v>14</v>
      </c>
      <c r="D25" s="127" t="s">
        <v>13</v>
      </c>
    </row>
    <row r="26" spans="1:4" ht="12.75">
      <c r="A26" s="130">
        <f>HYPERLINK("http://www.congressweb.com/nrln/bills/detail/id/15526","H.R.2845: Diabetic Testing Supply Access Act of 2013")</f>
        <v>0</v>
      </c>
      <c r="B26" s="131" t="s">
        <v>12</v>
      </c>
      <c r="C26" s="132" t="s">
        <v>13</v>
      </c>
      <c r="D26" s="133" t="s">
        <v>13</v>
      </c>
    </row>
    <row r="27" spans="1:4" ht="12.75">
      <c r="A27" s="135">
        <f>HYPERLINK("http://www.congressweb.com/nrln/bills/detail/id/15525","H.R.2835: Restoring Access to Medication Act of 2013")</f>
        <v>0</v>
      </c>
      <c r="B27" s="136" t="s">
        <v>12</v>
      </c>
      <c r="C27" s="137" t="s">
        <v>13</v>
      </c>
      <c r="D27" s="138" t="s">
        <v>13</v>
      </c>
    </row>
    <row r="28" spans="1:4" ht="12.75">
      <c r="A28" s="140">
        <f>HYPERLINK("http://www.congressweb.com/nrln/bills/detail/id/15520","H.R.2810: Medicare Patient Access and Quality Improvement Act of 2013")</f>
        <v>0</v>
      </c>
      <c r="B28" s="141" t="s">
        <v>12</v>
      </c>
      <c r="C28" s="142" t="s">
        <v>13</v>
      </c>
      <c r="D28" s="143" t="s">
        <v>13</v>
      </c>
    </row>
    <row r="29" spans="1:4" ht="12.75">
      <c r="A29" s="145">
        <f>HYPERLINK("http://www.congressweb.com/nrln/bills/detail/id/15519","H.R.2783: To amend the Internal Revenue Code of 1986 to provide for continued eligibility for the health care tax credit for PBGC pension recipients eligible for the credit at the end of 2013.")</f>
        <v>0</v>
      </c>
      <c r="B29" s="146" t="s">
        <v>12</v>
      </c>
      <c r="C29" s="149" t="s">
        <v>14</v>
      </c>
      <c r="D29" s="148" t="s">
        <v>13</v>
      </c>
    </row>
    <row r="30" spans="1:4" ht="12.75">
      <c r="A30" s="151">
        <f>HYPERLINK("http://www.congressweb.com/nrln/bills/detail/id/15654","H.R.2697: Airline Pilot Pension Fairness Act ")</f>
        <v>0</v>
      </c>
      <c r="B30" s="152" t="s">
        <v>34</v>
      </c>
      <c r="C30" s="153" t="s">
        <v>13</v>
      </c>
      <c r="D30" s="154" t="s">
        <v>13</v>
      </c>
    </row>
    <row r="31" spans="1:4" ht="12.75">
      <c r="A31" s="156">
        <f>HYPERLINK("http://www.congressweb.com/nrln/bills/detail/id/16130","H.R.2504: Home Health Care Planning Improvement Act of 2013")</f>
        <v>0</v>
      </c>
      <c r="B31" s="157" t="s">
        <v>12</v>
      </c>
      <c r="C31" s="160" t="s">
        <v>14</v>
      </c>
      <c r="D31" s="161" t="s">
        <v>14</v>
      </c>
    </row>
    <row r="32" spans="1:4" ht="12.75">
      <c r="A32" s="163">
        <f>HYPERLINK("http://www.congressweb.com/nrln/bills/detail/id/15537","H.R.2154: CPI for Seniors Act of 2013")</f>
        <v>0</v>
      </c>
      <c r="B32" s="164" t="s">
        <v>12</v>
      </c>
      <c r="C32" s="165" t="s">
        <v>13</v>
      </c>
      <c r="D32" s="166" t="s">
        <v>13</v>
      </c>
    </row>
    <row r="33" spans="1:4" ht="12.75">
      <c r="A33" s="168">
        <f>HYPERLINK("http://www.congressweb.com/nrln/bills/detail/id/15540","H.R.1179: Improving Access to Medicare Coverage Act of 2013")</f>
        <v>0</v>
      </c>
      <c r="B33" s="169" t="s">
        <v>12</v>
      </c>
      <c r="C33" s="172" t="s">
        <v>14</v>
      </c>
      <c r="D33" s="173" t="s">
        <v>14</v>
      </c>
    </row>
    <row r="34" spans="1:4" ht="12.75">
      <c r="A34" s="175">
        <f>HYPERLINK("http://www.congressweb.com/nrln/bills/detail/id/14169","H.R.1102: Medicare Prescription Drug Price Negotiation Act of 2013")</f>
        <v>0</v>
      </c>
      <c r="B34" s="176" t="s">
        <v>12</v>
      </c>
      <c r="C34" s="179" t="s">
        <v>14</v>
      </c>
      <c r="D34" s="180" t="s">
        <v>14</v>
      </c>
    </row>
    <row r="35" spans="1:4" ht="12.75">
      <c r="A35" s="182">
        <f>HYPERLINK("http://www.congressweb.com/nrln/bills/detail/id/15511","H.R.800: To amend part B of title XVIII of the Social Security Act to exclude customary prompt pay discounts from manufacturers to wholesalers from the average sales price for drugs and biologicals under Medicare.")</f>
        <v>0</v>
      </c>
      <c r="B35" s="183" t="s">
        <v>12</v>
      </c>
      <c r="C35" s="186" t="s">
        <v>14</v>
      </c>
      <c r="D35" s="185" t="s">
        <v>13</v>
      </c>
    </row>
    <row r="36" spans="1:4" ht="12.75">
      <c r="A36" s="188">
        <f>HYPERLINK("http://www.congressweb.com/nrln/bills/detail/id/16696","H.R.713: To amend title XVIII of the Social Security Act to repeal the Medicare outpatient rehabilitation therapy caps. ")</f>
        <v>0</v>
      </c>
      <c r="B36" s="189" t="s">
        <v>12</v>
      </c>
      <c r="C36" s="192" t="s">
        <v>14</v>
      </c>
      <c r="D36" s="193" t="s">
        <v>14</v>
      </c>
    </row>
    <row r="37" spans="1:4" ht="12.75">
      <c r="A37" s="195" t="s">
        <v>49</v>
      </c>
      <c r="B37" s="196" t="s">
        <v>23</v>
      </c>
      <c r="C37" s="197" t="s">
        <v>6</v>
      </c>
      <c r="D37" s="198" t="s">
        <v>6</v>
      </c>
    </row>
    <row r="38" spans="1:4" ht="12.75">
      <c r="A38" s="200">
        <f>HYPERLINK("http://www.congressweb.com/nrln/votes/detail/id/4345","H R 83: H.R.83 - Consolidated and Further Continuing Appropriations Act")</f>
        <v>0</v>
      </c>
      <c r="B38" s="201" t="s">
        <v>25</v>
      </c>
      <c r="C38" s="204" t="s">
        <v>51</v>
      </c>
      <c r="D38" s="205" t="s">
        <v>26</v>
      </c>
    </row>
    <row r="39" spans="1:4" ht="12.75">
      <c r="A39" s="207">
        <f>HYPERLINK("http://www.congressweb.com/nrln/votes/detail/id/4224","H R 5021: (Highway and Transportation Funding Act of 2014 )")</f>
        <v>0</v>
      </c>
      <c r="B39" s="208" t="s">
        <v>25</v>
      </c>
      <c r="C39" s="211" t="s">
        <v>26</v>
      </c>
      <c r="D39" s="212" t="s">
        <v>26</v>
      </c>
    </row>
    <row r="40" spans="1:4" ht="12.75">
      <c r="A40" s="214">
        <f>HYPERLINK("http://www.congressweb.com/nrln/votes/detail/id/4225","H R 5021: (Highway and Transportation Funding Act of 2014 )")</f>
        <v>0</v>
      </c>
      <c r="B40" s="215" t="s">
        <v>25</v>
      </c>
      <c r="C40" s="218" t="s">
        <v>26</v>
      </c>
      <c r="D40" s="219"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