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<sst xmlns="http://schemas.openxmlformats.org/spreadsheetml/2006/main" count="229" uniqueCount="58">
  <si>
    <t/>
  </si>
  <si>
    <t>NRLN Report  - SC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</si>
  <si>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</si>
  <si>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SC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</si>
  <si>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</si>
  <si>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</si>
  <si>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</si>
  <si>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</si>
  <si>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</si>
  <si>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SC Sen. Graham</t>
  </si>
  <si>
    <t>SC Sen. Scott</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</si>
  <si>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</si>
  <si>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</si>
  <si>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</si>
  <si>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</si>
  <si>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</si>
  <si>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</si>
  <si>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</si>
  <si>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</si>
  <si>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Yes</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</si>
  <si>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</si>
  <si>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</si>
  <si>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</si>
  <si>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</si>
  <si>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</si>
  <si>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</si>
  <si>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</si>
  <si>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Nay</t>
  </si>
  <si>
    <t>H.R. 5021: (Highway and Transportation Funding Act of 2014 )</t>
  </si>
  <si>
    <t xml:space="preserve">H.R. 5021: H.R. 5021: (Highway and Transportation Funding Act of 2014 ) </t>
  </si>
  <si>
    <t>Supported</t>
  </si>
  <si>
    <t>House Bills for the 113th Congress (2013 - 2014) -- Supported by the NRLN (Jan 2015)</t>
  </si>
  <si>
    <t>SC 01 Rep. Sanford</t>
  </si>
  <si>
    <t>SC 02 Rep. Wilson</t>
  </si>
  <si>
    <t>SC 03 Rep. Duncan</t>
  </si>
  <si>
    <t>SC 04 Rep. Gowdy</t>
  </si>
  <si>
    <t>SC 05 Rep. Mulvaney</t>
  </si>
  <si>
    <t>SC 06 Rep. Clyburn</t>
  </si>
  <si>
    <t>SC 07 Rep. Rice</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</si>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</sst>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7">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6" t="s">
        <v>19</v>
      </c>
      <c r="D12" s="55" t="s">
        <v>13</v>
      </c>
    </row>
    <row r="13" spans="1:4" ht="12.75">
      <c r="A13" s="58">
        <f>HYPERLINK("http://www.congressweb.com/nrln/bills/detail/id/14924","S.214: Preserve Access to Affordable Generics -(Banning Pay for Delay)")</f>
        <v>0</v>
      </c>
      <c r="B13" s="59" t="s">
        <v>12</v>
      </c>
      <c r="C13" s="60" t="s">
        <v>13</v>
      </c>
      <c r="D13" s="61" t="s">
        <v>13</v>
      </c>
    </row>
    <row r="14" spans="1:4" ht="12.75">
      <c r="A14" s="63">
        <f>HYPERLINK("http://www.congressweb.com/nrln/bills/detail/id/14168","S.117: Medicare Prescription Drug Price Negotiation Act of 2013")</f>
        <v>0</v>
      </c>
      <c r="B14" s="64" t="s">
        <v>12</v>
      </c>
      <c r="C14" s="65" t="s">
        <v>13</v>
      </c>
      <c r="D14" s="66" t="s">
        <v>13</v>
      </c>
    </row>
    <row r="15" spans="1:4" ht="12.75">
      <c r="A15" s="67" t="s">
        <v>22</v>
      </c>
      <c r="B15" s="71" t="s">
        <v>23</v>
      </c>
      <c r="C15" s="69" t="s">
        <v>0</v>
      </c>
      <c r="D15" s="70" t="s">
        <v>6</v>
      </c>
    </row>
    <row r="16" spans="1:4" ht="12.75">
      <c r="A16" s="73">
        <f>HYPERLINK("http://www.congressweb.com/nrln/votes/detail/id/4346","H.R. 83: H.R.83 - Consolidated and Further Continuing Appropriations Act")</f>
        <v>0</v>
      </c>
      <c r="B16" s="74" t="s">
        <v>25</v>
      </c>
      <c r="C16" s="77" t="s">
        <v>26</v>
      </c>
      <c r="D16" s="78" t="s">
        <v>27</v>
      </c>
    </row>
    <row r="17" spans="1:4" ht="12.75">
      <c r="A17" s="80">
        <f>HYPERLINK("http://www.congressweb.com/nrln/votes/detail/id/4223","H.R. 5021: (Highway and Transportation Funding Act of 2014 )")</f>
        <v>0</v>
      </c>
      <c r="B17" s="81" t="s">
        <v>25</v>
      </c>
      <c r="C17" s="84" t="s">
        <v>26</v>
      </c>
      <c r="D17" s="85" t="s">
        <v>27</v>
      </c>
    </row>
    <row r="18" spans="1:4" ht="12.75">
      <c r="A18" s="87">
        <f>HYPERLINK("http://www.congressweb.com/nrln/votes/detail/id/4230","H.R. 5021: H.R. 5021: (Highway and Transportation Funding Act of 2014 ) ")</f>
        <v>0</v>
      </c>
      <c r="B18" s="88" t="s">
        <v>30</v>
      </c>
      <c r="C18" s="91" t="s">
        <v>26</v>
      </c>
      <c r="D18" s="92" t="s">
        <v>27</v>
      </c>
    </row>
    <row r="19" ht="12.75"/>
    <row r="20" spans="1:9" ht="30" customHeight="1">
      <c r="A20" s="95" t="s">
        <v>4</v>
      </c>
      <c r="B20" s="96" t="s">
        <v>5</v>
      </c>
      <c r="C20" s="97" t="s">
        <v>6</v>
      </c>
      <c r="D20" s="98" t="s">
        <v>6</v>
      </c>
      <c r="E20" s="99" t="s">
        <v>6</v>
      </c>
      <c r="F20" s="100" t="s">
        <v>6</v>
      </c>
      <c r="G20" s="101" t="s">
        <v>6</v>
      </c>
      <c r="H20" s="102" t="s">
        <v>6</v>
      </c>
      <c r="I20" s="103" t="s">
        <v>6</v>
      </c>
    </row>
    <row r="21" spans="1:9" ht="12.75">
      <c r="A21" s="104" t="s">
        <v>31</v>
      </c>
      <c r="B21" s="105" t="s">
        <v>8</v>
      </c>
      <c r="C21" s="106" t="s">
        <v>32</v>
      </c>
      <c r="D21" s="107" t="s">
        <v>33</v>
      </c>
      <c r="E21" s="108" t="s">
        <v>34</v>
      </c>
      <c r="F21" s="109" t="s">
        <v>35</v>
      </c>
      <c r="G21" s="110" t="s">
        <v>36</v>
      </c>
      <c r="H21" s="111" t="s">
        <v>37</v>
      </c>
      <c r="I21" s="112" t="s">
        <v>38</v>
      </c>
    </row>
    <row r="22" spans="1:9" ht="12.75">
      <c r="A22" s="114">
        <f>HYPERLINK("http://www.congressweb.com/nrln/bills/detail/id/16091","H.R.4015: SGR Repeal and Medicare Provider Payment Modernization Act of 2014")</f>
        <v>0</v>
      </c>
      <c r="B22" s="115" t="s">
        <v>40</v>
      </c>
      <c r="C22" s="116" t="s">
        <v>13</v>
      </c>
      <c r="D22" s="117" t="s">
        <v>13</v>
      </c>
      <c r="E22" s="118" t="s">
        <v>13</v>
      </c>
      <c r="F22" s="119" t="s">
        <v>13</v>
      </c>
      <c r="G22" s="120" t="s">
        <v>13</v>
      </c>
      <c r="H22" s="121" t="s">
        <v>13</v>
      </c>
      <c r="I22" s="122" t="s">
        <v>13</v>
      </c>
    </row>
    <row r="23" spans="1:9" ht="12.75">
      <c r="A23" s="124">
        <f>HYPERLINK("http://www.congressweb.com/nrln/bills/detail/id/16037","H.R.3894: To amend the Internal Revenue Code of 1986 to repeal the inclusion in gross income of Social Security benefits.")</f>
        <v>0</v>
      </c>
      <c r="B23" s="125" t="s">
        <v>12</v>
      </c>
      <c r="C23" s="126" t="s">
        <v>13</v>
      </c>
      <c r="D23" s="127" t="s">
        <v>13</v>
      </c>
      <c r="E23" s="128" t="s">
        <v>13</v>
      </c>
      <c r="F23" s="129" t="s">
        <v>13</v>
      </c>
      <c r="G23" s="130" t="s">
        <v>13</v>
      </c>
      <c r="H23" s="131" t="s">
        <v>13</v>
      </c>
      <c r="I23" s="132" t="s">
        <v>13</v>
      </c>
    </row>
    <row r="24" spans="1:9" ht="12.75">
      <c r="A24" s="134">
        <f>HYPERLINK("http://www.congressweb.com/nrln/bills/detail/id/15794","H.R.3715: Personal Drug Importation Fairness Act of 2013")</f>
        <v>0</v>
      </c>
      <c r="B24" s="135" t="s">
        <v>12</v>
      </c>
      <c r="C24" s="136" t="s">
        <v>13</v>
      </c>
      <c r="D24" s="137" t="s">
        <v>13</v>
      </c>
      <c r="E24" s="138" t="s">
        <v>13</v>
      </c>
      <c r="F24" s="139" t="s">
        <v>13</v>
      </c>
      <c r="G24" s="140" t="s">
        <v>13</v>
      </c>
      <c r="H24" s="141" t="s">
        <v>13</v>
      </c>
      <c r="I24" s="142" t="s">
        <v>13</v>
      </c>
    </row>
    <row r="25" spans="1:9" ht="12.75">
      <c r="A25" s="144">
        <f>HYPERLINK("http://www.congressweb.com/nrln/bills/detail/id/16835","H.R.3531: Creating Access to Rehabilitation for Every Senior (CARES) Act. ")</f>
        <v>0</v>
      </c>
      <c r="B25" s="145" t="s">
        <v>12</v>
      </c>
      <c r="C25" s="146" t="s">
        <v>13</v>
      </c>
      <c r="D25" s="147" t="s">
        <v>13</v>
      </c>
      <c r="E25" s="148" t="s">
        <v>13</v>
      </c>
      <c r="F25" s="149" t="s">
        <v>13</v>
      </c>
      <c r="G25" s="150" t="s">
        <v>13</v>
      </c>
      <c r="H25" s="151" t="s">
        <v>13</v>
      </c>
      <c r="I25" s="152" t="s">
        <v>13</v>
      </c>
    </row>
    <row r="26" spans="1:9" ht="12.75">
      <c r="A26" s="154">
        <f>HYPERLINK("http://www.congressweb.com/nrln/bills/detail/id/15526","H.R.2845: Diabetic Testing Supply Access Act of 2013")</f>
        <v>0</v>
      </c>
      <c r="B26" s="155" t="s">
        <v>12</v>
      </c>
      <c r="C26" s="156" t="s">
        <v>13</v>
      </c>
      <c r="D26" s="157" t="s">
        <v>13</v>
      </c>
      <c r="E26" s="158" t="s">
        <v>13</v>
      </c>
      <c r="F26" s="159" t="s">
        <v>13</v>
      </c>
      <c r="G26" s="160" t="s">
        <v>13</v>
      </c>
      <c r="H26" s="161" t="s">
        <v>13</v>
      </c>
      <c r="I26" s="162" t="s">
        <v>13</v>
      </c>
    </row>
    <row r="27" spans="1:9" ht="12.75">
      <c r="A27" s="164">
        <f>HYPERLINK("http://www.congressweb.com/nrln/bills/detail/id/15525","H.R.2835: Restoring Access to Medication Act of 2013")</f>
        <v>0</v>
      </c>
      <c r="B27" s="165" t="s">
        <v>12</v>
      </c>
      <c r="C27" s="166" t="s">
        <v>13</v>
      </c>
      <c r="D27" s="167" t="s">
        <v>13</v>
      </c>
      <c r="E27" s="168" t="s">
        <v>13</v>
      </c>
      <c r="F27" s="169" t="s">
        <v>13</v>
      </c>
      <c r="G27" s="170" t="s">
        <v>13</v>
      </c>
      <c r="H27" s="171" t="s">
        <v>13</v>
      </c>
      <c r="I27" s="172" t="s">
        <v>13</v>
      </c>
    </row>
    <row r="28" spans="1:9" ht="12.75">
      <c r="A28" s="174">
        <f>HYPERLINK("http://www.congressweb.com/nrln/bills/detail/id/15520","H.R.2810: Medicare Patient Access and Quality Improvement Act of 2013")</f>
        <v>0</v>
      </c>
      <c r="B28" s="175" t="s">
        <v>12</v>
      </c>
      <c r="C28" s="176" t="s">
        <v>13</v>
      </c>
      <c r="D28" s="177" t="s">
        <v>13</v>
      </c>
      <c r="E28" s="178" t="s">
        <v>13</v>
      </c>
      <c r="F28" s="179" t="s">
        <v>13</v>
      </c>
      <c r="G28" s="180" t="s">
        <v>13</v>
      </c>
      <c r="H28" s="181" t="s">
        <v>13</v>
      </c>
      <c r="I28" s="183" t="s">
        <v>19</v>
      </c>
    </row>
    <row r="29" spans="1:9" ht="12.75">
      <c r="A29" s="185">
        <f>HYPERLINK("http://www.congressweb.com/nrln/bills/detail/id/15519","H.R.2783: To amend the Internal Revenue Code of 1986 to provide for continued eligibility for the health care tax credit for PBGC pension recipients eligible for the credit at the end of 2013.")</f>
        <v>0</v>
      </c>
      <c r="B29" s="186" t="s">
        <v>12</v>
      </c>
      <c r="C29" s="187" t="s">
        <v>13</v>
      </c>
      <c r="D29" s="188" t="s">
        <v>13</v>
      </c>
      <c r="E29" s="189" t="s">
        <v>13</v>
      </c>
      <c r="F29" s="190" t="s">
        <v>13</v>
      </c>
      <c r="G29" s="191" t="s">
        <v>13</v>
      </c>
      <c r="H29" s="192" t="s">
        <v>13</v>
      </c>
      <c r="I29" s="193" t="s">
        <v>13</v>
      </c>
    </row>
    <row r="30" spans="1:9" ht="12.75">
      <c r="A30" s="195">
        <f>HYPERLINK("http://www.congressweb.com/nrln/bills/detail/id/15654","H.R.2697: Airline Pilot Pension Fairness Act ")</f>
        <v>0</v>
      </c>
      <c r="B30" s="196" t="s">
        <v>40</v>
      </c>
      <c r="C30" s="197" t="s">
        <v>13</v>
      </c>
      <c r="D30" s="198" t="s">
        <v>13</v>
      </c>
      <c r="E30" s="199" t="s">
        <v>13</v>
      </c>
      <c r="F30" s="200" t="s">
        <v>13</v>
      </c>
      <c r="G30" s="201" t="s">
        <v>13</v>
      </c>
      <c r="H30" s="202" t="s">
        <v>13</v>
      </c>
      <c r="I30" s="203" t="s">
        <v>13</v>
      </c>
    </row>
    <row r="31" spans="1:9" ht="12.75">
      <c r="A31" s="205">
        <f>HYPERLINK("http://www.congressweb.com/nrln/bills/detail/id/16130","H.R.2504: Home Health Care Planning Improvement Act of 2013")</f>
        <v>0</v>
      </c>
      <c r="B31" s="206" t="s">
        <v>12</v>
      </c>
      <c r="C31" s="207" t="s">
        <v>13</v>
      </c>
      <c r="D31" s="208" t="s">
        <v>13</v>
      </c>
      <c r="E31" s="209" t="s">
        <v>13</v>
      </c>
      <c r="F31" s="210" t="s">
        <v>13</v>
      </c>
      <c r="G31" s="211" t="s">
        <v>13</v>
      </c>
      <c r="H31" s="212" t="s">
        <v>13</v>
      </c>
      <c r="I31" s="213" t="s">
        <v>13</v>
      </c>
    </row>
    <row r="32" spans="1:9" ht="12.75">
      <c r="A32" s="215">
        <f>HYPERLINK("http://www.congressweb.com/nrln/bills/detail/id/15537","H.R.2154: CPI for Seniors Act of 2013")</f>
        <v>0</v>
      </c>
      <c r="B32" s="216" t="s">
        <v>12</v>
      </c>
      <c r="C32" s="217" t="s">
        <v>13</v>
      </c>
      <c r="D32" s="218" t="s">
        <v>13</v>
      </c>
      <c r="E32" s="219" t="s">
        <v>13</v>
      </c>
      <c r="F32" s="220" t="s">
        <v>13</v>
      </c>
      <c r="G32" s="221" t="s">
        <v>13</v>
      </c>
      <c r="H32" s="222" t="s">
        <v>13</v>
      </c>
      <c r="I32" s="223" t="s">
        <v>13</v>
      </c>
    </row>
    <row r="33" spans="1:9" ht="12.75">
      <c r="A33" s="225">
        <f>HYPERLINK("http://www.congressweb.com/nrln/bills/detail/id/15540","H.R.1179: Improving Access to Medicare Coverage Act of 2013")</f>
        <v>0</v>
      </c>
      <c r="B33" s="226" t="s">
        <v>12</v>
      </c>
      <c r="C33" s="227" t="s">
        <v>13</v>
      </c>
      <c r="D33" s="228" t="s">
        <v>13</v>
      </c>
      <c r="E33" s="229" t="s">
        <v>13</v>
      </c>
      <c r="F33" s="230" t="s">
        <v>13</v>
      </c>
      <c r="G33" s="231" t="s">
        <v>13</v>
      </c>
      <c r="H33" s="232" t="s">
        <v>13</v>
      </c>
      <c r="I33" s="233" t="s">
        <v>13</v>
      </c>
    </row>
    <row r="34" spans="1:9" ht="12.75">
      <c r="A34" s="235">
        <f>HYPERLINK("http://www.congressweb.com/nrln/bills/detail/id/14169","H.R.1102: Medicare Prescription Drug Price Negotiation Act of 2013")</f>
        <v>0</v>
      </c>
      <c r="B34" s="236" t="s">
        <v>12</v>
      </c>
      <c r="C34" s="237" t="s">
        <v>13</v>
      </c>
      <c r="D34" s="238" t="s">
        <v>13</v>
      </c>
      <c r="E34" s="239" t="s">
        <v>13</v>
      </c>
      <c r="F34" s="240" t="s">
        <v>13</v>
      </c>
      <c r="G34" s="241" t="s">
        <v>13</v>
      </c>
      <c r="H34" s="242" t="s">
        <v>13</v>
      </c>
      <c r="I34" s="243" t="s">
        <v>13</v>
      </c>
    </row>
    <row r="35" spans="1:9" ht="12.75">
      <c r="A35" s="245">
        <f>HYPERLINK("http://www.congressweb.com/nrln/bills/detail/id/15511","H.R.800: To amend part B of title XVIII of the Social Security Act to exclude customary prompt pay discounts from manufacturers to wholesalers from the average sales price for drugs and biologicals under Medicare.")</f>
        <v>0</v>
      </c>
      <c r="B35" s="246" t="s">
        <v>12</v>
      </c>
      <c r="C35" s="247" t="s">
        <v>13</v>
      </c>
      <c r="D35" s="248" t="s">
        <v>13</v>
      </c>
      <c r="E35" s="249" t="s">
        <v>13</v>
      </c>
      <c r="F35" s="250" t="s">
        <v>13</v>
      </c>
      <c r="G35" s="251" t="s">
        <v>13</v>
      </c>
      <c r="H35" s="252" t="s">
        <v>13</v>
      </c>
      <c r="I35" s="253" t="s">
        <v>13</v>
      </c>
    </row>
    <row r="36" spans="1:9" ht="12.75">
      <c r="A36" s="255">
        <f>HYPERLINK("http://www.congressweb.com/nrln/bills/detail/id/16696","H.R.713: To amend title XVIII of the Social Security Act to repeal the Medicare outpatient rehabilitation therapy caps. ")</f>
        <v>0</v>
      </c>
      <c r="B36" s="256" t="s">
        <v>12</v>
      </c>
      <c r="C36" s="257" t="s">
        <v>13</v>
      </c>
      <c r="D36" s="264" t="s">
        <v>19</v>
      </c>
      <c r="E36" s="265" t="s">
        <v>19</v>
      </c>
      <c r="F36" s="260" t="s">
        <v>13</v>
      </c>
      <c r="G36" s="261" t="s">
        <v>13</v>
      </c>
      <c r="H36" s="262" t="s">
        <v>13</v>
      </c>
      <c r="I36" s="263" t="s">
        <v>13</v>
      </c>
    </row>
    <row r="37" spans="1:9" ht="12.75">
      <c r="A37" s="267" t="s">
        <v>55</v>
      </c>
      <c r="B37" s="268" t="s">
        <v>23</v>
      </c>
      <c r="C37" s="269" t="s">
        <v>6</v>
      </c>
      <c r="D37" s="270" t="s">
        <v>6</v>
      </c>
      <c r="E37" s="271" t="s">
        <v>6</v>
      </c>
      <c r="F37" s="272" t="s">
        <v>6</v>
      </c>
      <c r="G37" s="273" t="s">
        <v>6</v>
      </c>
      <c r="H37" s="274" t="s">
        <v>6</v>
      </c>
      <c r="I37" s="275" t="s">
        <v>6</v>
      </c>
    </row>
    <row r="38" spans="1:9" ht="12.75">
      <c r="A38" s="277">
        <f>HYPERLINK("http://www.congressweb.com/nrln/votes/detail/id/4345","H R 83: H.R.83 - Consolidated and Further Continuing Appropriations Act")</f>
        <v>0</v>
      </c>
      <c r="B38" s="278" t="s">
        <v>25</v>
      </c>
      <c r="C38" s="286" t="s">
        <v>27</v>
      </c>
      <c r="D38" s="287" t="s">
        <v>26</v>
      </c>
      <c r="E38" s="288" t="s">
        <v>27</v>
      </c>
      <c r="F38" s="289" t="s">
        <v>27</v>
      </c>
      <c r="G38" s="290" t="s">
        <v>27</v>
      </c>
      <c r="H38" s="291" t="s">
        <v>26</v>
      </c>
      <c r="I38" s="292" t="s">
        <v>27</v>
      </c>
    </row>
    <row r="39" spans="1:9" ht="12.75">
      <c r="A39" s="294">
        <f>HYPERLINK("http://www.congressweb.com/nrln/votes/detail/id/4224","H R 5021: (Highway and Transportation Funding Act of 2014 )")</f>
        <v>0</v>
      </c>
      <c r="B39" s="295" t="s">
        <v>25</v>
      </c>
      <c r="C39" s="303" t="s">
        <v>26</v>
      </c>
      <c r="D39" s="304" t="s">
        <v>26</v>
      </c>
      <c r="E39" s="305" t="s">
        <v>26</v>
      </c>
      <c r="F39" s="306" t="s">
        <v>26</v>
      </c>
      <c r="G39" s="307" t="s">
        <v>26</v>
      </c>
      <c r="H39" s="308" t="s">
        <v>27</v>
      </c>
      <c r="I39" s="309" t="s">
        <v>26</v>
      </c>
    </row>
    <row r="40" spans="1:9" ht="12.75">
      <c r="A40" s="311">
        <f>HYPERLINK("http://www.congressweb.com/nrln/votes/detail/id/4225","H R 5021: (Highway and Transportation Funding Act of 2014 )")</f>
        <v>0</v>
      </c>
      <c r="B40" s="312" t="s">
        <v>25</v>
      </c>
      <c r="C40" s="320" t="s">
        <v>27</v>
      </c>
      <c r="D40" s="321" t="s">
        <v>26</v>
      </c>
      <c r="E40" s="322" t="s">
        <v>27</v>
      </c>
      <c r="F40" s="323" t="s">
        <v>27</v>
      </c>
      <c r="G40" s="324" t="s">
        <v>27</v>
      </c>
      <c r="H40" s="325" t="s">
        <v>26</v>
      </c>
      <c r="I40" s="326"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