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<sst xmlns="http://schemas.openxmlformats.org/spreadsheetml/2006/main" count="505" uniqueCount="32">
  <si>
    <t/>
  </si>
  <si>
    <t>NRLN Report  - ID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</si>
  <si>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</si>
  <si>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</si>
  <si>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</si>
  <si>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</si>
  <si>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</si>
  <si>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</si>
  <si>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</si>
  <si>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</si>
  <si>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</si>
  <si>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</si>
  <si>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</si>
  <si>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</si>
  <si>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ID Sen. Crapo</t>
  </si>
  <si>
    <t>ID Sen. Risch</t>
  </si>
  <si>
    <t>Support</t>
  </si>
  <si>
    <t>No</t>
  </si>
  <si>
    <t>Oppose</t>
  </si>
  <si>
    <t>Yes</t>
  </si>
  <si>
    <t>AA</t>
  </si>
  <si>
    <t>BP Law</t>
  </si>
  <si>
    <t>Senate Votes for the 116th Congress (2019 - 2020)</t>
  </si>
  <si>
    <t>Against NRLN</t>
  </si>
  <si>
    <t>House Bills for the 116th Congress (2019 - 2020) -- Supported by the NRLN (Jan 2021)</t>
  </si>
  <si>
    <t>ID 01 Rep. Fulcher</t>
  </si>
  <si>
    <t>ID 02 Rep. Simpson</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</si>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</sst>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3" t="s">
        <v>19</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3" t="s">
        <v>19</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3" t="s">
        <v>19</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6" t="s">
        <v>17</v>
      </c>
      <c r="E42" s="6"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5" ht="30" customHeight="1">
      <c r="A64" s="2" t="s">
        <v>9</v>
      </c>
      <c r="B64" s="14" t="s">
        <v>10</v>
      </c>
      <c r="C64" s="14" t="s">
        <v>0</v>
      </c>
      <c r="D64" s="2" t="s">
        <v>4</v>
      </c>
      <c r="E64" s="2" t="s">
        <v>4</v>
      </c>
    </row>
    <row r="65" spans="1:5" ht="38.25">
      <c r="A65" s="5" t="s">
        <v>24</v>
      </c>
      <c r="B65" s="5" t="s">
        <v>12</v>
      </c>
      <c r="C65" s="5" t="s">
        <v>13</v>
      </c>
      <c r="D65" s="5" t="s">
        <v>25</v>
      </c>
      <c r="E65" s="5" t="s">
        <v>26</v>
      </c>
    </row>
    <row r="66" spans="1:5" ht="12.75">
      <c r="A66" s="6" t="str">
        <f>HYPERLINK("http://www.congressweb.com/nrln/bills/detail/id/30702","H.R.8171:  Save our Social Security Now Act")</f>
        <v>H.R.8171:  Save our Social Security Now Act</v>
      </c>
      <c r="B66" s="6" t="s">
        <v>16</v>
      </c>
      <c r="C66" s="6" t="s">
        <v>0</v>
      </c>
      <c r="D66" s="6" t="s">
        <v>17</v>
      </c>
      <c r="E66" s="6" t="s">
        <v>17</v>
      </c>
    </row>
    <row r="67" spans="1:5"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row>
    <row r="68" spans="1:5"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row>
    <row r="69" spans="1:5" ht="12.75">
      <c r="A69" s="6" t="str">
        <f>HYPERLINK("http://www.congressweb.com/nrln/bills/detail/id/30136","H.R.6971: Medical Nutrition Therapy Act of 2020")</f>
        <v>H.R.6971: Medical Nutrition Therapy Act of 2020</v>
      </c>
      <c r="B69" s="6" t="s">
        <v>16</v>
      </c>
      <c r="C69" s="6" t="s">
        <v>0</v>
      </c>
      <c r="D69" s="6" t="s">
        <v>17</v>
      </c>
      <c r="E69" s="6" t="s">
        <v>17</v>
      </c>
    </row>
    <row r="70" spans="1:5"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row>
    <row r="71" spans="1:5" ht="12.75">
      <c r="A71" s="6" t="str">
        <f>HYPERLINK("http://www.congressweb.com/nrln/bills/detail/id/29841","H.R.6179: Increasing Access to Biosimilars Act of 2020")</f>
        <v>H.R.6179: Increasing Access to Biosimilars Act of 2020</v>
      </c>
      <c r="B71" s="6" t="s">
        <v>16</v>
      </c>
      <c r="C71" s="6" t="s">
        <v>0</v>
      </c>
      <c r="D71" s="6" t="s">
        <v>17</v>
      </c>
      <c r="E71" s="6" t="s">
        <v>17</v>
      </c>
    </row>
    <row r="72" spans="1:5"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3" t="s">
        <v>19</v>
      </c>
    </row>
    <row r="73" spans="1:5" ht="12.75">
      <c r="A73" s="6" t="str">
        <f>HYPERLINK("http://www.congressweb.com/nrln/bills/detail/id/29569","H.R.5306: Know Your Social Security Act")</f>
        <v>H.R.5306: Know Your Social Security Act</v>
      </c>
      <c r="B73" s="6" t="s">
        <v>16</v>
      </c>
      <c r="C73" s="6" t="s">
        <v>0</v>
      </c>
      <c r="D73" s="6" t="s">
        <v>17</v>
      </c>
      <c r="E73" s="6" t="s">
        <v>17</v>
      </c>
    </row>
    <row r="74" spans="1:5" ht="12.75">
      <c r="A74" s="6" t="str">
        <f>HYPERLINK("http://www.congressweb.com/nrln/bills/detail/id/29177","H.R.5216: Quality Care For Nursing Home Residents Act of 2019")</f>
        <v>H.R.5216: Quality Care For Nursing Home Residents Act of 2019</v>
      </c>
      <c r="B74" s="6" t="s">
        <v>16</v>
      </c>
      <c r="C74" s="6" t="s">
        <v>0</v>
      </c>
      <c r="D74" s="6" t="s">
        <v>17</v>
      </c>
      <c r="E74" s="6" t="s">
        <v>17</v>
      </c>
    </row>
    <row r="75" spans="1:5" ht="12.75">
      <c r="A75" s="6" t="str">
        <f>HYPERLINK("http://www.congressweb.com/nrln/bills/detail/id/29040","H.R.5076: Protecting Seniors Through Immunization Act of 2019")</f>
        <v>H.R.5076: Protecting Seniors Through Immunization Act of 2019</v>
      </c>
      <c r="B75" s="6" t="s">
        <v>16</v>
      </c>
      <c r="C75" s="6" t="s">
        <v>0</v>
      </c>
      <c r="D75" s="6" t="s">
        <v>17</v>
      </c>
      <c r="E75" s="6" t="s">
        <v>17</v>
      </c>
    </row>
    <row r="76" spans="1:5" ht="12.75">
      <c r="A76" s="6" t="str">
        <f>HYPERLINK("http://www.congressweb.com/nrln/bills/detail/id/29720","H.R.4907: Time to Rescue United States Trust (TRUST) Act")</f>
        <v>H.R.4907: Time to Rescue United States Trust (TRUST) Act</v>
      </c>
      <c r="B76" s="6" t="s">
        <v>18</v>
      </c>
      <c r="C76" s="6" t="s">
        <v>20</v>
      </c>
      <c r="D76" s="3" t="s">
        <v>19</v>
      </c>
      <c r="E76" s="3" t="s">
        <v>19</v>
      </c>
    </row>
    <row r="77" spans="1:5"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row>
    <row r="78" spans="1:5" ht="12.75">
      <c r="A78" s="6" t="str">
        <f>HYPERLINK("http://www.congressweb.com/nrln/bills/detail/id/29648","H.R.4650: Medicare Dental Coverage Act of 2019")</f>
        <v>H.R.4650: Medicare Dental Coverage Act of 2019</v>
      </c>
      <c r="B78" s="6" t="s">
        <v>27</v>
      </c>
      <c r="C78" s="6" t="s">
        <v>0</v>
      </c>
      <c r="D78" s="6" t="s">
        <v>17</v>
      </c>
      <c r="E78" s="6" t="s">
        <v>17</v>
      </c>
    </row>
    <row r="79" spans="1:5" ht="12.75">
      <c r="A79" s="6" t="str">
        <f>HYPERLINK("http://www.congressweb.com/nrln/bills/detail/id/28771","H.R.4649: Capping Drug Costs for Seniors Act of 2019")</f>
        <v>H.R.4649: Capping Drug Costs for Seniors Act of 2019</v>
      </c>
      <c r="B79" s="6" t="s">
        <v>16</v>
      </c>
      <c r="C79" s="6" t="s">
        <v>0</v>
      </c>
      <c r="D79" s="6" t="s">
        <v>17</v>
      </c>
      <c r="E79" s="6" t="s">
        <v>17</v>
      </c>
    </row>
    <row r="80" spans="1:5" ht="25.5">
      <c r="A80" s="6" t="str">
        <f>HYPERLINK("http://www.congressweb.com/nrln/bills/detail/id/28509","H.R.3: Elijah E. Cummings Lower Drug Costs Now Act ")</f>
        <v>H.R.3: Elijah E. Cummings Lower Drug Costs Now Act </v>
      </c>
      <c r="B80" s="6" t="s">
        <v>16</v>
      </c>
      <c r="C80" s="6" t="s">
        <v>28</v>
      </c>
      <c r="D80" s="6" t="s">
        <v>17</v>
      </c>
      <c r="E80" s="6" t="s">
        <v>17</v>
      </c>
    </row>
    <row r="81" spans="1:5" ht="12.75">
      <c r="A81" s="6" t="str">
        <f>HYPERLINK("http://www.congressweb.com/nrln/bills/detail/id/28400","H.R.4386: Stop the Wait Act")</f>
        <v>H.R.4386: Stop the Wait Act</v>
      </c>
      <c r="B81" s="6" t="s">
        <v>16</v>
      </c>
      <c r="C81" s="6" t="s">
        <v>0</v>
      </c>
      <c r="D81" s="6" t="s">
        <v>17</v>
      </c>
      <c r="E81" s="6" t="s">
        <v>17</v>
      </c>
    </row>
    <row r="82" spans="1:5" ht="12.75">
      <c r="A82" s="6" t="str">
        <f>HYPERLINK("http://www.congressweb.com/nrln/bills/detail/id/28037","H.R.4117: IRA Preservation Act of 2019")</f>
        <v>H.R.4117: IRA Preservation Act of 2019</v>
      </c>
      <c r="B82" s="6" t="s">
        <v>16</v>
      </c>
      <c r="C82" s="6" t="s">
        <v>0</v>
      </c>
      <c r="D82" s="6" t="s">
        <v>17</v>
      </c>
      <c r="E82" s="6" t="s">
        <v>17</v>
      </c>
    </row>
    <row r="83" spans="1:5" ht="12.75">
      <c r="A83" s="6" t="str">
        <f>HYPERLINK("http://www.congressweb.com/nrln/bills/detail/id/27989","H.R.4056: Medicare Audiologist Access and Services Act of 2019")</f>
        <v>H.R.4056: Medicare Audiologist Access and Services Act of 2019</v>
      </c>
      <c r="B83" s="6" t="s">
        <v>16</v>
      </c>
      <c r="C83" s="6" t="s">
        <v>0</v>
      </c>
      <c r="D83" s="6" t="s">
        <v>17</v>
      </c>
      <c r="E83" s="3" t="s">
        <v>19</v>
      </c>
    </row>
    <row r="84" spans="1:5" ht="12.75">
      <c r="A84" s="6" t="str">
        <f>HYPERLINK("http://www.congressweb.com/nrln/bills/detail/id/27985","H.R.3924: Streamlining Part D Appeals Act")</f>
        <v>H.R.3924: Streamlining Part D Appeals Act</v>
      </c>
      <c r="B84" s="6" t="s">
        <v>16</v>
      </c>
      <c r="C84" s="6" t="s">
        <v>0</v>
      </c>
      <c r="D84" s="6" t="s">
        <v>17</v>
      </c>
      <c r="E84" s="6" t="s">
        <v>17</v>
      </c>
    </row>
    <row r="85" spans="1:5"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row>
    <row r="86" spans="1:5" ht="12.75">
      <c r="A86" s="6" t="str">
        <f>HYPERLINK("http://www.congressweb.com/nrln/bills/detail/id/27633","H.R.3415: Real-Time Beneficiary Drug Cost")</f>
        <v>H.R.3415: Real-Time Beneficiary Drug Cost</v>
      </c>
      <c r="B86" s="6" t="s">
        <v>16</v>
      </c>
      <c r="C86" s="6" t="s">
        <v>0</v>
      </c>
      <c r="D86" s="6" t="s">
        <v>17</v>
      </c>
      <c r="E86" s="6" t="s">
        <v>17</v>
      </c>
    </row>
    <row r="87" spans="1:5" ht="12.75">
      <c r="A87" s="6" t="str">
        <f>HYPERLINK("http://www.congressweb.com/nrln/bills/detail/id/27535","H.R.3107: Improving Seniors' Timely Access to Care Act of 2019")</f>
        <v>H.R.3107: Improving Seniors' Timely Access to Care Act of 2019</v>
      </c>
      <c r="B87" s="6" t="s">
        <v>16</v>
      </c>
      <c r="C87" s="6" t="s">
        <v>20</v>
      </c>
      <c r="D87" s="6" t="s">
        <v>17</v>
      </c>
      <c r="E87" s="6" t="s">
        <v>17</v>
      </c>
    </row>
    <row r="88" spans="1:5"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row>
    <row r="89" spans="1:5" ht="12.75">
      <c r="A89" s="6" t="str">
        <f>HYPERLINK("http://www.congressweb.com/nrln/bills/detail/id/30266","H.R.2878: Homecare for Seniors Act")</f>
        <v>H.R.2878: Homecare for Seniors Act</v>
      </c>
      <c r="B89" s="6" t="s">
        <v>16</v>
      </c>
      <c r="C89" s="6" t="s">
        <v>0</v>
      </c>
      <c r="D89" s="6" t="s">
        <v>17</v>
      </c>
      <c r="E89" s="6" t="s">
        <v>17</v>
      </c>
    </row>
    <row r="90" spans="1:5" ht="12.75">
      <c r="A90" s="6" t="str">
        <f>HYPERLINK("http://www.congressweb.com/nrln/bills/detail/id/27899","H.R.2777: Protecting Access to Lifesaving Screenings (PALS) Act")</f>
        <v>H.R.2777: Protecting Access to Lifesaving Screenings (PALS) Act</v>
      </c>
      <c r="B90" s="6" t="s">
        <v>16</v>
      </c>
      <c r="C90" s="6" t="s">
        <v>20</v>
      </c>
      <c r="D90" s="6" t="s">
        <v>17</v>
      </c>
      <c r="E90" s="6" t="s">
        <v>17</v>
      </c>
    </row>
    <row r="91" spans="1:5" ht="12.75">
      <c r="A91" s="6" t="str">
        <f>HYPERLINK("http://www.congressweb.com/nrln/bills/detail/id/27272","H.R.2771: Protecting HOME Act of 2019")</f>
        <v>H.R.2771: Protecting HOME Act of 2019</v>
      </c>
      <c r="B91" s="6" t="s">
        <v>16</v>
      </c>
      <c r="C91" s="6" t="s">
        <v>0</v>
      </c>
      <c r="D91" s="6" t="s">
        <v>17</v>
      </c>
      <c r="E91" s="6" t="s">
        <v>17</v>
      </c>
    </row>
    <row r="92" spans="1:5" ht="12.75">
      <c r="A92" s="6" t="str">
        <f>HYPERLINK("http://www.congressweb.com/nrln/bills/detail/id/27274","H.R.2770: Huntington's Disease Parity Act of 2019")</f>
        <v>H.R.2770: Huntington's Disease Parity Act of 2019</v>
      </c>
      <c r="B92" s="6" t="s">
        <v>16</v>
      </c>
      <c r="C92" s="6" t="s">
        <v>0</v>
      </c>
      <c r="D92" s="6" t="s">
        <v>17</v>
      </c>
      <c r="E92" s="6" t="s">
        <v>17</v>
      </c>
    </row>
    <row r="93" spans="1:5"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row>
    <row r="94" spans="1:5" ht="12.75">
      <c r="A94" s="6" t="str">
        <f>HYPERLINK("http://www.congressweb.com/nrln/bills/detail/id/27188","H.R.2610: Stop Senior Scams Act")</f>
        <v>H.R.2610: Stop Senior Scams Act</v>
      </c>
      <c r="B94" s="6" t="s">
        <v>16</v>
      </c>
      <c r="C94" s="6" t="s">
        <v>0</v>
      </c>
      <c r="D94" s="6" t="s">
        <v>17</v>
      </c>
      <c r="E94" s="6" t="s">
        <v>17</v>
      </c>
    </row>
    <row r="95" spans="1:5" ht="12.75">
      <c r="A95" s="6" t="str">
        <f>HYPERLINK("http://www.congressweb.com/nrln/bills/detail/id/27168","H.R.2594: Rural Access to Hospice Act of 2019")</f>
        <v>H.R.2594: Rural Access to Hospice Act of 2019</v>
      </c>
      <c r="B95" s="6" t="s">
        <v>16</v>
      </c>
      <c r="C95" s="6" t="s">
        <v>0</v>
      </c>
      <c r="D95" s="6" t="s">
        <v>17</v>
      </c>
      <c r="E95" s="6" t="s">
        <v>17</v>
      </c>
    </row>
    <row r="96" spans="1:5" ht="12.75">
      <c r="A96" s="6" t="str">
        <f>HYPERLINK("http://www.congressweb.com/nrln/bills/detail/id/27167","H.R.2573: Home Health Payment Innovation Act of 2019")</f>
        <v>H.R.2573: Home Health Payment Innovation Act of 2019</v>
      </c>
      <c r="B96" s="6" t="s">
        <v>16</v>
      </c>
      <c r="C96" s="6" t="s">
        <v>0</v>
      </c>
      <c r="D96" s="6" t="s">
        <v>17</v>
      </c>
      <c r="E96" s="3" t="s">
        <v>19</v>
      </c>
    </row>
    <row r="97" spans="1:5" ht="12.75">
      <c r="A97" s="6" t="str">
        <f>HYPERLINK("http://www.congressweb.com/nrln/bills/detail/id/27090","H.R.2376: Prescription Pricing for the People Act of 2019")</f>
        <v>H.R.2376: Prescription Pricing for the People Act of 2019</v>
      </c>
      <c r="B97" s="6" t="s">
        <v>16</v>
      </c>
      <c r="C97" s="6" t="s">
        <v>0</v>
      </c>
      <c r="D97" s="6" t="s">
        <v>17</v>
      </c>
      <c r="E97" s="6" t="s">
        <v>17</v>
      </c>
    </row>
    <row r="98" spans="1:5"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row>
    <row r="99" spans="1:5" ht="12.75">
      <c r="A99" s="6" t="str">
        <f>HYPERLINK("http://www.congressweb.com/nrln/bills/detail/id/27088","H.R.2374: Stop STALLING Act")</f>
        <v>H.R.2374: Stop STALLING Act</v>
      </c>
      <c r="B99" s="6" t="s">
        <v>16</v>
      </c>
      <c r="C99" s="6" t="s">
        <v>0</v>
      </c>
      <c r="D99" s="6" t="s">
        <v>17</v>
      </c>
      <c r="E99" s="6" t="s">
        <v>17</v>
      </c>
    </row>
    <row r="100" spans="1:5" ht="12.75">
      <c r="A100" s="6" t="str">
        <f>HYPERLINK("http://www.congressweb.com/nrln/bills/detail/id/26800","H.R.2178: Metastatic Breast Cancer Access to Care Act")</f>
        <v>H.R.2178: Metastatic Breast Cancer Access to Care Act</v>
      </c>
      <c r="B100" s="6" t="s">
        <v>16</v>
      </c>
      <c r="C100" s="6" t="s">
        <v>20</v>
      </c>
      <c r="D100" s="6" t="s">
        <v>17</v>
      </c>
      <c r="E100" s="6" t="s">
        <v>17</v>
      </c>
    </row>
    <row r="101" spans="1:5" ht="12.75">
      <c r="A101" s="6" t="str">
        <f>HYPERLINK("http://www.congressweb.com/nrln/bills/detail/id/26798","H.R.2150: Home Health Care Planning Improvement Act of 2019")</f>
        <v>H.R.2150: Home Health Care Planning Improvement Act of 2019</v>
      </c>
      <c r="B101" s="6" t="s">
        <v>16</v>
      </c>
      <c r="C101" s="6" t="s">
        <v>0</v>
      </c>
      <c r="D101" s="6" t="s">
        <v>17</v>
      </c>
      <c r="E101" s="6" t="s">
        <v>17</v>
      </c>
    </row>
    <row r="102" spans="1:5"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row>
    <row r="103" spans="1:5" ht="12.75">
      <c r="A103" s="6" t="str">
        <f>HYPERLINK("http://www.congressweb.com/nrln/bills/detail/id/26659","H.R.1948: Lymphedema Treatment Act of 2019")</f>
        <v>H.R.1948: Lymphedema Treatment Act of 2019</v>
      </c>
      <c r="B103" s="6" t="s">
        <v>16</v>
      </c>
      <c r="C103" s="6" t="s">
        <v>0</v>
      </c>
      <c r="D103" s="6" t="s">
        <v>17</v>
      </c>
      <c r="E103" s="3" t="s">
        <v>19</v>
      </c>
    </row>
    <row r="104" spans="1:5"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row>
    <row r="105" spans="1:5" ht="12.75">
      <c r="A105" s="6" t="str">
        <f>HYPERLINK("http://www.congressweb.com/nrln/bills/detail/id/26654","H.R.1873: Improving HOPE for Alzheimer's")</f>
        <v>H.R.1873: Improving HOPE for Alzheimer's</v>
      </c>
      <c r="B105" s="6" t="s">
        <v>16</v>
      </c>
      <c r="C105" s="6" t="s">
        <v>20</v>
      </c>
      <c r="D105" s="6" t="s">
        <v>17</v>
      </c>
      <c r="E105" s="6" t="s">
        <v>17</v>
      </c>
    </row>
    <row r="106" spans="1:5" ht="12.75">
      <c r="A106" s="6" t="str">
        <f>HYPERLINK("http://www.congressweb.com/nrln/bills/detail/id/28054","H.R.1730: Cancer Drug Parity Act of 2019")</f>
        <v>H.R.1730: Cancer Drug Parity Act of 2019</v>
      </c>
      <c r="B106" s="6" t="s">
        <v>16</v>
      </c>
      <c r="C106" s="6" t="s">
        <v>0</v>
      </c>
      <c r="D106" s="6" t="s">
        <v>17</v>
      </c>
      <c r="E106" s="6" t="s">
        <v>17</v>
      </c>
    </row>
    <row r="107" spans="1:5" ht="12.75">
      <c r="A107" s="6" t="str">
        <f>HYPERLINK("http://www.congressweb.com/nrln/bills/detail/id/26488","H.R.1682:  Improving Access to Medicare Coverage Act of 2019")</f>
        <v>H.R.1682:  Improving Access to Medicare Coverage Act of 2019</v>
      </c>
      <c r="B107" s="6" t="s">
        <v>16</v>
      </c>
      <c r="C107" s="6" t="s">
        <v>0</v>
      </c>
      <c r="D107" s="6" t="s">
        <v>17</v>
      </c>
      <c r="E107" s="6" t="s">
        <v>17</v>
      </c>
    </row>
    <row r="108" spans="1:5"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c r="E108" s="3" t="s">
        <v>19</v>
      </c>
    </row>
    <row r="109" spans="1:5" ht="25.5">
      <c r="A109" s="6" t="str">
        <f>HYPERLINK("http://www.congressweb.com/nrln/bills/detail/id/26214","H.R.1499: Protecting Consumer Access to Generic Drugs Act of 2019")</f>
        <v>H.R.1499: Protecting Consumer Access to Generic Drugs Act of 2019</v>
      </c>
      <c r="B109" s="6" t="s">
        <v>16</v>
      </c>
      <c r="C109" s="6" t="s">
        <v>29</v>
      </c>
      <c r="D109" s="6" t="s">
        <v>17</v>
      </c>
      <c r="E109" s="6" t="s">
        <v>17</v>
      </c>
    </row>
    <row r="110" spans="1:5" ht="12.75">
      <c r="A110" s="6" t="str">
        <f>HYPERLINK("http://www.congressweb.com/nrln/bills/detail/id/26166","H.R.1478: Affordable Insulin Act of 2019")</f>
        <v>H.R.1478: Affordable Insulin Act of 2019</v>
      </c>
      <c r="B110" s="6" t="s">
        <v>16</v>
      </c>
      <c r="C110" s="6" t="s">
        <v>0</v>
      </c>
      <c r="D110" s="6" t="s">
        <v>17</v>
      </c>
      <c r="E110" s="6" t="s">
        <v>17</v>
      </c>
    </row>
    <row r="111" spans="1:5"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row>
    <row r="112" spans="1:5" ht="12.75">
      <c r="A112" s="6" t="str">
        <f>HYPERLINK("http://www.congressweb.com/nrln/bills/detail/id/25906","H.R.1093: Stop Price Gouging Act")</f>
        <v>H.R.1093: Stop Price Gouging Act</v>
      </c>
      <c r="B112" s="6" t="s">
        <v>16</v>
      </c>
      <c r="C112" s="6" t="s">
        <v>0</v>
      </c>
      <c r="D112" s="6" t="s">
        <v>17</v>
      </c>
      <c r="E112" s="6" t="s">
        <v>17</v>
      </c>
    </row>
    <row r="113" spans="1:5"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row>
    <row r="114" spans="1:5" ht="12.75">
      <c r="A114" s="6" t="str">
        <f>HYPERLINK("http://www.congressweb.com/nrln/bills/detail/id/25903","H.R.1035: Prescription Drug Price Transparency Act")</f>
        <v>H.R.1035: Prescription Drug Price Transparency Act</v>
      </c>
      <c r="B114" s="6" t="s">
        <v>16</v>
      </c>
      <c r="C114" s="6" t="s">
        <v>0</v>
      </c>
      <c r="D114" s="6" t="s">
        <v>17</v>
      </c>
      <c r="E114" s="6" t="s">
        <v>17</v>
      </c>
    </row>
    <row r="115" spans="1:5" ht="12.75">
      <c r="A115" s="6" t="str">
        <f>HYPERLINK("http://www.congressweb.com/nrln/bills/detail/id/25902","H.R.1034: Phair Pricing Ac of 2019")</f>
        <v>H.R.1034: Phair Pricing Ac of 2019</v>
      </c>
      <c r="B115" s="6" t="s">
        <v>16</v>
      </c>
      <c r="C115" s="6" t="s">
        <v>0</v>
      </c>
      <c r="D115" s="6" t="s">
        <v>17</v>
      </c>
      <c r="E115" s="6" t="s">
        <v>17</v>
      </c>
    </row>
    <row r="116" spans="1:5"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row>
    <row r="117" spans="1:5" ht="12.75">
      <c r="A117" s="6" t="str">
        <f>HYPERLINK("http://www.congressweb.com/nrln/bills/detail/id/25863","H.R.945: Mental Health Access Improvement Act of 2019")</f>
        <v>H.R.945: Mental Health Access Improvement Act of 2019</v>
      </c>
      <c r="B117" s="6" t="s">
        <v>16</v>
      </c>
      <c r="C117" s="6" t="s">
        <v>0</v>
      </c>
      <c r="D117" s="6" t="s">
        <v>17</v>
      </c>
      <c r="E117" s="3" t="s">
        <v>19</v>
      </c>
    </row>
    <row r="118" spans="1:5"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30</v>
      </c>
      <c r="D118" s="6" t="s">
        <v>17</v>
      </c>
      <c r="E118" s="6" t="s">
        <v>17</v>
      </c>
    </row>
    <row r="119" spans="1:5" ht="12.75">
      <c r="A119" s="6" t="str">
        <f>HYPERLINK("http://www.congressweb.com/nrln/bills/detail/id/29811","H.R.861: End Surprise Billing Act of 2019 ")</f>
        <v>H.R.861: End Surprise Billing Act of 2019 </v>
      </c>
      <c r="B119" s="6" t="s">
        <v>16</v>
      </c>
      <c r="C119" s="6" t="s">
        <v>20</v>
      </c>
      <c r="D119" s="6" t="s">
        <v>17</v>
      </c>
      <c r="E119" s="6" t="s">
        <v>17</v>
      </c>
    </row>
    <row r="120" spans="1:5" ht="12.75">
      <c r="A120" s="6" t="str">
        <f>HYPERLINK("http://www.congressweb.com/nrln/bills/detail/id/25786","H.R.860: Social Security 2100 Act ")</f>
        <v>H.R.860: Social Security 2100 Act </v>
      </c>
      <c r="B120" s="6" t="s">
        <v>16</v>
      </c>
      <c r="C120" s="6" t="s">
        <v>20</v>
      </c>
      <c r="D120" s="6" t="s">
        <v>17</v>
      </c>
      <c r="E120" s="6" t="s">
        <v>17</v>
      </c>
    </row>
    <row r="121" spans="1:5" ht="12.75">
      <c r="A121" s="6" t="str">
        <f>HYPERLINK("http://www.congressweb.com/nrln/bills/detail/id/25671","H.R.652: Comprehensive Care for Seniors Act of 2019")</f>
        <v>H.R.652: Comprehensive Care for Seniors Act of 2019</v>
      </c>
      <c r="B121" s="6" t="s">
        <v>16</v>
      </c>
      <c r="C121" s="6" t="s">
        <v>0</v>
      </c>
      <c r="D121" s="6" t="s">
        <v>17</v>
      </c>
      <c r="E121" s="6" t="s">
        <v>17</v>
      </c>
    </row>
    <row r="122" spans="1:5" ht="12.75">
      <c r="A122" s="6" t="str">
        <f>HYPERLINK("http://www.congressweb.com/nrln/bills/detail/id/25629","H.R.478: Safe and Affordable Drugs from Canada Act")</f>
        <v>H.R.478: Safe and Affordable Drugs from Canada Act</v>
      </c>
      <c r="B122" s="6" t="s">
        <v>16</v>
      </c>
      <c r="C122" s="6" t="s">
        <v>20</v>
      </c>
      <c r="D122" s="6" t="s">
        <v>17</v>
      </c>
      <c r="E122" s="6" t="s">
        <v>17</v>
      </c>
    </row>
    <row r="123" spans="1:5" ht="12.75">
      <c r="A123" s="6" t="str">
        <f>HYPERLINK("http://www.congressweb.com/nrln/bills/detail/id/25623","H.R.448: Medicare Drug Price Negotiation Act")</f>
        <v>H.R.448: Medicare Drug Price Negotiation Act</v>
      </c>
      <c r="B123" s="6" t="s">
        <v>16</v>
      </c>
      <c r="C123" s="6" t="s">
        <v>20</v>
      </c>
      <c r="D123" s="6" t="s">
        <v>17</v>
      </c>
      <c r="E123" s="6" t="s">
        <v>17</v>
      </c>
    </row>
    <row r="124" spans="1:5"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row>
    <row r="125" spans="1:5" ht="12.75">
      <c r="A125" s="6" t="str">
        <f>HYPERLINK("http://www.congressweb.com/nrln/bills/detail/id/25622","H.R.397: Rehabilitation of Multiemployer Pension Act")</f>
        <v>H.R.397: Rehabilitation of Multiemployer Pension Act</v>
      </c>
      <c r="B125" s="6" t="s">
        <v>16</v>
      </c>
      <c r="C125" s="6" t="s">
        <v>0</v>
      </c>
      <c r="D125" s="6" t="s">
        <v>17</v>
      </c>
      <c r="E125" s="6" t="s">
        <v>17</v>
      </c>
    </row>
    <row r="126" spans="1:5" ht="12.75">
      <c r="A126" s="6" t="str">
        <f>HYPERLINK("http://www.congressweb.com/nrln/bills/detail/id/25617","H.R.366: Insulin Access for All Act of 2019")</f>
        <v>H.R.366: Insulin Access for All Act of 2019</v>
      </c>
      <c r="B126" s="6" t="s">
        <v>16</v>
      </c>
      <c r="C126" s="6" t="s">
        <v>0</v>
      </c>
      <c r="D126" s="6" t="s">
        <v>17</v>
      </c>
      <c r="E126" s="6" t="s">
        <v>17</v>
      </c>
    </row>
    <row r="127" spans="1:5"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row>
    <row r="128" spans="1:5" ht="25.5">
      <c r="A128" s="5" t="s">
        <v>31</v>
      </c>
      <c r="B128" s="5" t="s">
        <v>23</v>
      </c>
      <c r="C128" s="5" t="s">
        <v>0</v>
      </c>
      <c r="D128" s="5" t="s">
        <v>4</v>
      </c>
      <c r="E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2021-01-02T18:10:19Z</dcterms:modified>
  <cp:category/>
  <cp:version/>
  <cp:contentType/>
  <cp:contentStatus/>
</cp:coreProperties>
</file>